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070" tabRatio="621" firstSheet="1" activeTab="2"/>
  </bookViews>
  <sheets>
    <sheet name="N_Campos Generales" sheetId="4" r:id="rId1"/>
    <sheet name="N_Campos Especificos" sheetId="5" r:id="rId2"/>
    <sheet name="ANEXO AE12 Mo" sheetId="9" r:id="rId3"/>
    <sheet name="ANEXO AE13 Maq" sheetId="10" r:id="rId4"/>
    <sheet name="ANEXO AE14 Mat" sheetId="11" r:id="rId5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A6" i="11"/>
  <c r="A6" i="10"/>
  <c r="D10" i="11"/>
  <c r="A10"/>
  <c r="G9"/>
  <c r="G6"/>
  <c r="G4"/>
  <c r="C4"/>
  <c r="C2"/>
  <c r="D10" i="10"/>
  <c r="A10"/>
  <c r="G9"/>
  <c r="G6"/>
  <c r="G4"/>
  <c r="C4"/>
  <c r="C2"/>
  <c r="G9" i="9"/>
  <c r="F23" i="11"/>
  <c r="E23" i="10"/>
  <c r="E23" i="9"/>
  <c r="D10"/>
  <c r="A10"/>
  <c r="A6"/>
  <c r="G6"/>
  <c r="G4"/>
  <c r="C4"/>
  <c r="C2"/>
</calcChain>
</file>

<file path=xl/sharedStrings.xml><?xml version="1.0" encoding="utf-8"?>
<sst xmlns="http://schemas.openxmlformats.org/spreadsheetml/2006/main" count="337" uniqueCount="259">
  <si>
    <t>{titulos}</t>
  </si>
  <si>
    <t>{titulomeses}</t>
  </si>
  <si>
    <t>{detalle}</t>
  </si>
  <si>
    <t>{unidad}</t>
  </si>
  <si>
    <t>{fin del reporte}</t>
  </si>
  <si>
    <t>{volumen}</t>
  </si>
  <si>
    <t>{costo}</t>
  </si>
  <si>
    <t>{importe}</t>
  </si>
  <si>
    <t>DATOS GENERALES PARA IMPRESIÓN DE LOS REPORTES</t>
  </si>
  <si>
    <t>NOMBRE DE CELDA</t>
  </si>
  <si>
    <t>DESCRIPCION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</si>
  <si>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</si>
  <si>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</si>
  <si>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</si>
  <si>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</si>
  <si>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</si>
  <si>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</si>
  <si>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</si>
  <si>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</si>
  <si>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</si>
  <si>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</si>
  <si>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</si>
  <si>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</si>
  <si>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</si>
  <si>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</si>
  <si>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</si>
  <si>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</si>
  <si>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</si>
  <si>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</si>
  <si>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</si>
  <si>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</si>
  <si>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</si>
  <si>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</si>
  <si>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</si>
  <si>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</si>
  <si>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</si>
  <si>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</si>
  <si>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</si>
  <si>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</si>
  <si>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</si>
  <si>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</si>
  <si>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</si>
  <si>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</si>
  <si>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</si>
  <si>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</si>
  <si>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</si>
  <si>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</si>
  <si>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</si>
  <si>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</si>
  <si>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</si>
  <si>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</si>
  <si>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</si>
  <si>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</si>
  <si>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</si>
  <si>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</si>
  <si>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</si>
  <si>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</si>
  <si>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</si>
  <si>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</si>
  <si>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</si>
  <si>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</si>
  <si>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</si>
  <si>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</si>
  <si>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</si>
  <si>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</si>
  <si>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</si>
  <si>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</si>
  <si>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</si>
  <si>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</si>
  <si>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</si>
  <si>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Dirección de la obra.</t>
  </si>
  <si>
    <t>Tramo de Barranca del Muerto a Tlahuac.</t>
  </si>
  <si>
    <t>ciudaddelaobra</t>
  </si>
  <si>
    <t>Ciudad donde se localiza la obra.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</si>
  <si>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</si>
  <si>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</si>
  <si>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</si>
  <si>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</si>
  <si>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</si>
  <si>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</si>
  <si>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DATOS ENCABEZADO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</si>
  <si>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</si>
  <si>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</si>
  <si>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</si>
  <si>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</si>
  <si>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</si>
  <si>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</si>
  <si>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</si>
  <si>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</si>
  <si>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</si>
  <si>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CAMPOS USADOS EN LOS REPORTES DE PROGRAMA DE SUMINISTROS</t>
  </si>
  <si>
    <t>NOMBRE</t>
  </si>
  <si>
    <t>{codigo}</t>
  </si>
  <si>
    <t>{codigoauxiliar}</t>
  </si>
  <si>
    <t>Código auxiliar (codigo de la dependencia, especificacion, etc).</t>
  </si>
  <si>
    <t>{descripcion}</t>
  </si>
  <si>
    <t>Costo en la moneda 1 del insumo.</t>
  </si>
  <si>
    <t>Encabezado de cada periodo.</t>
  </si>
  <si>
    <t>{pie de página}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</si>
  <si>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</si>
  <si>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</si>
  <si>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</si>
  <si>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</si>
  <si>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</si>
  <si>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</si>
  <si>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</si>
  <si>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</si>
  <si>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</si>
  <si>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</si>
  <si>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</si>
  <si>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</si>
  <si>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</si>
  <si>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</si>
  <si>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</si>
  <si>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</si>
  <si>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</si>
  <si>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</si>
  <si>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</si>
  <si>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</si>
  <si>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</si>
  <si>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</si>
  <si>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</si>
  <si>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</si>
  <si>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</si>
  <si>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</si>
  <si>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</si>
  <si>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</si>
  <si>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</si>
  <si>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</si>
  <si>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</si>
  <si>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</si>
  <si>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</si>
  <si>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</si>
  <si>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</si>
  <si>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</si>
  <si>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</si>
  <si>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</si>
  <si>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</si>
  <si>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remateprimeramoneda</t>
  </si>
  <si>
    <t>Cargo del responsable de la obra.</t>
  </si>
  <si>
    <t>DATOS PIE DE PÁGINA</t>
  </si>
  <si>
    <t>Estos datos corresponden al formato estándar de la hoja Programa de Suministros por Concepto.xls</t>
  </si>
  <si>
    <t>cargoresponsabledelaobra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</si>
  <si>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</si>
  <si>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</si>
  <si>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</si>
  <si>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</si>
  <si>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</si>
  <si>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</si>
  <si>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</si>
  <si>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</si>
  <si>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</si>
  <si>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</si>
  <si>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</si>
  <si>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</si>
  <si>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</si>
  <si>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</si>
  <si>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</si>
  <si>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</si>
  <si>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</si>
  <si>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</si>
  <si>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 xml:space="preserve">Importe parcial </t>
  </si>
  <si>
    <t>{acumulado}</t>
  </si>
  <si>
    <t xml:space="preserve">Importe acumulado </t>
  </si>
  <si>
    <t>{parcialconletras}</t>
  </si>
  <si>
    <t>Parcial con letra</t>
  </si>
  <si>
    <t>{acumuladoconletras}</t>
  </si>
  <si>
    <t>Acumulado con letra</t>
  </si>
  <si>
    <t>{acumuladoantletras}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</si>
  <si>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</si>
  <si>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</si>
  <si>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</si>
  <si>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</si>
  <si>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</si>
  <si>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</si>
  <si>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Código del insumo de presupuesto.</t>
  </si>
  <si>
    <t>Unidad del insumo de presupuesto.</t>
  </si>
  <si>
    <t>Descripción del insumo (mediante opciones puede ser descripción completa ó descripción corta).</t>
  </si>
  <si>
    <t>Cantidad del insumo de presupuesto.</t>
  </si>
  <si>
    <t>Importe en la moneda 1 del insumo del presupuesto.</t>
  </si>
  <si>
    <t>Los siguientes campos se modifican en la pestaña detalle del equipo al entrar a un cargo fijo.</t>
  </si>
  <si>
    <t>{disponibilidad}</t>
  </si>
  <si>
    <t>Disponibilidad del equipo (Propio, Alquiler, Por comprar)</t>
  </si>
  <si>
    <t>{capacidad}</t>
  </si>
  <si>
    <t>Capacidad del equipo</t>
  </si>
  <si>
    <t>{marca}</t>
  </si>
  <si>
    <t>Marca del equipo.</t>
  </si>
  <si>
    <t>{modelo}</t>
  </si>
  <si>
    <t>Modelo del equipo</t>
  </si>
  <si>
    <t>{potencia}</t>
  </si>
  <si>
    <t>Potencia del equipo</t>
  </si>
  <si>
    <t>{propietario}</t>
  </si>
  <si>
    <t>Nombre o razón social del propietario.</t>
  </si>
  <si>
    <t>{serie}</t>
  </si>
  <si>
    <t>Número de serie del equipo</t>
  </si>
  <si>
    <t>{ubicacion}</t>
  </si>
  <si>
    <t>Ubicación fisica del equipo</t>
  </si>
  <si>
    <t>{valorcomercial}</t>
  </si>
  <si>
    <t>Valor comercial del equipo M.N.</t>
  </si>
  <si>
    <t>{valordeadquisiciónmon1}</t>
  </si>
  <si>
    <t>Valor de adquisición para relación de maquinaria moneda 1.</t>
  </si>
  <si>
    <t>{valordeadquisiciónmon2}</t>
  </si>
  <si>
    <t>Valor de adquisición para relación de maquinaria moneda 2.</t>
  </si>
  <si>
    <t>{vidautil}</t>
  </si>
  <si>
    <t xml:space="preserve">Vida util del equipo </t>
  </si>
  <si>
    <t>{areadetrabajo}</t>
  </si>
  <si>
    <t>Partidas en las que participa la categoría de mano de obra.</t>
  </si>
  <si>
    <t>IMPORTE DE ESTA HOJA:</t>
  </si>
  <si>
    <t>IMPORTE ACUMULADO HASTA LA HOJA ANTERIOR:</t>
  </si>
  <si>
    <t>IMPORTE ACUMULADO HASTA ESTA HOJA:</t>
  </si>
  <si>
    <t>No.</t>
  </si>
  <si>
    <t>NOMBRE DE LA PARTIDA, SUBPARTIDA O CONCEPTO</t>
  </si>
  <si>
    <t>CATEGORÍA</t>
  </si>
  <si>
    <t>SALARIO REAL (DIARIO)</t>
  </si>
  <si>
    <t>PROGRAMA DE EROGACIONES A COSTO DIRECTO CALENDARIZADO Y CUANTIFICADO DE LA MANO DE OBRA</t>
  </si>
  <si>
    <t>COMISION FEDERAL DE ELECTRICIDAD</t>
  </si>
  <si>
    <t>FECHA DE INICIO:</t>
  </si>
  <si>
    <t>FECHA DE TERMINACIÓN:</t>
  </si>
  <si>
    <t>PLAZO DE EJECUCIÓN:</t>
  </si>
  <si>
    <t>HOJA</t>
  </si>
  <si>
    <t>DE</t>
  </si>
  <si>
    <t>ANEXO</t>
  </si>
  <si>
    <t>AE 12</t>
  </si>
  <si>
    <t>{partida}</t>
  </si>
  <si>
    <t>MAQUINARIA Y EQUIPO DE CONSTRUCCION</t>
  </si>
  <si>
    <t>COSTO    HORARIO</t>
  </si>
  <si>
    <t>PROGRAMA DE EROGACIONES A COSTO DIRECTO CALENDARIZADO Y CUANTIFICADO DE LA MAQUINARIA Y EQUIPO DE CONSTRUCCION</t>
  </si>
  <si>
    <t>AE 13</t>
  </si>
  <si>
    <t>UNIDAD</t>
  </si>
  <si>
    <t>COSTO</t>
  </si>
  <si>
    <t>MATERIALES Y EQUIPO DE INSTALACION PERMANENTE</t>
  </si>
  <si>
    <t>PROGRAMA DE EROGACIONES A COSTO DIRECTO CALENDARIZADO Y CUANTIFICADO DE LOS MATERIALES Y EQUIPOS DE INSTALACIÓN PERMANENTE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</si>
  <si>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</si>
  <si>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</si>
  <si>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</si>
  <si>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</si>
  <si>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</si>
  <si>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</si>
  <si>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</si>
  <si>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</si>
  <si>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</si>
  <si>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</si>
  <si>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</si>
  <si>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</si>
  <si>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</si>
  <si>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</si>
  <si>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</si>
  <si>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</si>
  <si>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</si>
  <si>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</si>
  <si>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</si>
  <si>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</si>
  <si>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</si>
  <si>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</si>
  <si>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</si>
  <si>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</si>
  <si>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</si>
  <si>
    <t>{consecutivo}</t>
  </si>
  <si>
    <t>Número consecutivo de impresión.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</si>
</sst>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0.000000"/>
    <numFmt numFmtId="166" formatCode="dd/mm/yyyy;@"/>
  </numFmts>
  <fonts count="1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3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0" fillId="5" borderId="0" xfId="0" applyFill="1"/>
    <xf numFmtId="0" fontId="4" fillId="3" borderId="8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4" fillId="6" borderId="12" xfId="0" applyFont="1" applyFill="1" applyBorder="1" applyAlignment="1">
      <alignment vertical="top" wrapText="1"/>
    </xf>
    <xf numFmtId="0" fontId="0" fillId="2" borderId="13" xfId="0" applyFill="1" applyBorder="1" applyAlignment="1">
      <alignment vertical="top"/>
    </xf>
    <xf numFmtId="0" fontId="4" fillId="2" borderId="13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/>
    </xf>
    <xf numFmtId="0" fontId="0" fillId="2" borderId="14" xfId="0" applyFill="1" applyBorder="1" applyAlignment="1">
      <alignment vertical="top"/>
    </xf>
    <xf numFmtId="0" fontId="4" fillId="2" borderId="14" xfId="0" applyFont="1" applyFill="1" applyBorder="1" applyAlignment="1">
      <alignment vertical="top" wrapText="1"/>
    </xf>
    <xf numFmtId="0" fontId="9" fillId="2" borderId="14" xfId="1" applyFill="1" applyBorder="1" applyAlignment="1" applyProtection="1">
      <alignment vertical="top" wrapText="1"/>
    </xf>
    <xf numFmtId="49" fontId="4" fillId="2" borderId="14" xfId="0" applyNumberFormat="1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4" fillId="2" borderId="14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0" fillId="2" borderId="15" xfId="0" applyFill="1" applyBorder="1" applyAlignment="1">
      <alignment vertical="top"/>
    </xf>
    <xf numFmtId="164" fontId="4" fillId="2" borderId="14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centerContinuous" vertical="top"/>
    </xf>
    <xf numFmtId="0" fontId="0" fillId="4" borderId="12" xfId="0" applyFill="1" applyBorder="1" applyAlignment="1">
      <alignment vertical="top"/>
    </xf>
    <xf numFmtId="0" fontId="6" fillId="3" borderId="10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/>
    </xf>
    <xf numFmtId="0" fontId="0" fillId="2" borderId="14" xfId="0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49" fontId="2" fillId="0" borderId="0" xfId="0" applyNumberFormat="1" applyFont="1"/>
    <xf numFmtId="0" fontId="0" fillId="0" borderId="0" xfId="0" applyBorder="1"/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/>
    </xf>
    <xf numFmtId="0" fontId="5" fillId="2" borderId="15" xfId="0" applyFont="1" applyFill="1" applyBorder="1" applyAlignment="1">
      <alignment vertical="top"/>
    </xf>
    <xf numFmtId="0" fontId="4" fillId="6" borderId="17" xfId="0" applyFont="1" applyFill="1" applyBorder="1" applyAlignment="1">
      <alignment vertical="top"/>
    </xf>
    <xf numFmtId="0" fontId="0" fillId="6" borderId="18" xfId="0" applyFill="1" applyBorder="1" applyAlignment="1">
      <alignment vertical="top"/>
    </xf>
    <xf numFmtId="0" fontId="4" fillId="6" borderId="18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0" fontId="5" fillId="2" borderId="13" xfId="0" applyFont="1" applyFill="1" applyBorder="1"/>
    <xf numFmtId="0" fontId="5" fillId="2" borderId="14" xfId="0" applyFont="1" applyFill="1" applyBorder="1"/>
    <xf numFmtId="10" fontId="4" fillId="2" borderId="14" xfId="0" applyNumberFormat="1" applyFont="1" applyFill="1" applyBorder="1" applyAlignment="1">
      <alignment vertical="top" wrapText="1"/>
    </xf>
    <xf numFmtId="0" fontId="3" fillId="0" borderId="0" xfId="0" applyFont="1" applyBorder="1"/>
    <xf numFmtId="0" fontId="8" fillId="0" borderId="0" xfId="0" applyFont="1" applyAlignment="1">
      <alignment horizontal="center"/>
    </xf>
    <xf numFmtId="0" fontId="4" fillId="4" borderId="10" xfId="0" applyFont="1" applyFill="1" applyBorder="1" applyAlignment="1">
      <alignment vertical="top"/>
    </xf>
    <xf numFmtId="0" fontId="5" fillId="2" borderId="14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0" fontId="4" fillId="2" borderId="12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14" xfId="0" applyFont="1" applyFill="1" applyBorder="1"/>
    <xf numFmtId="0" fontId="0" fillId="2" borderId="14" xfId="0" applyFill="1" applyBorder="1"/>
    <xf numFmtId="0" fontId="1" fillId="2" borderId="14" xfId="0" applyFont="1" applyFill="1" applyBorder="1"/>
    <xf numFmtId="165" fontId="2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3" fillId="0" borderId="19" xfId="0" applyFont="1" applyBorder="1" applyAlignment="1">
      <alignment horizontal="center" vertical="center" wrapText="1"/>
    </xf>
    <xf numFmtId="166" fontId="3" fillId="0" borderId="19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23" xfId="0" applyFont="1" applyBorder="1"/>
    <xf numFmtId="0" fontId="2" fillId="0" borderId="25" xfId="0" applyFont="1" applyBorder="1"/>
    <xf numFmtId="0" fontId="11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/>
    </xf>
    <xf numFmtId="0" fontId="3" fillId="0" borderId="23" xfId="0" applyFont="1" applyBorder="1"/>
    <xf numFmtId="0" fontId="3" fillId="0" borderId="25" xfId="0" applyFont="1" applyBorder="1"/>
    <xf numFmtId="0" fontId="4" fillId="0" borderId="24" xfId="0" applyFont="1" applyBorder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3" fillId="0" borderId="24" xfId="0" applyFont="1" applyBorder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" fillId="2" borderId="14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1" fillId="2" borderId="10" xfId="2" applyFont="1" applyFill="1" applyBorder="1" applyAlignment="1">
      <alignment vertical="top"/>
    </xf>
    <xf numFmtId="0" fontId="13" fillId="2" borderId="14" xfId="2" applyFill="1" applyBorder="1" applyAlignment="1">
      <alignment vertical="top"/>
    </xf>
    <xf numFmtId="0" fontId="4" fillId="2" borderId="14" xfId="2" applyFont="1" applyFill="1" applyBorder="1" applyAlignment="1">
      <alignment vertical="top"/>
    </xf>
    <xf numFmtId="0" fontId="13" fillId="2" borderId="10" xfId="2" applyFill="1" applyBorder="1" applyAlignment="1">
      <alignment vertical="top"/>
    </xf>
    <xf numFmtId="0" fontId="1" fillId="2" borderId="14" xfId="2" applyFont="1" applyFill="1" applyBorder="1" applyAlignment="1">
      <alignment vertical="top"/>
    </xf>
    <xf numFmtId="0" fontId="4" fillId="2" borderId="14" xfId="2" applyFont="1" applyFill="1" applyBorder="1" applyAlignment="1">
      <alignment vertical="top" wrapText="1"/>
    </xf>
    <xf numFmtId="166" fontId="4" fillId="2" borderId="14" xfId="0" applyNumberFormat="1" applyFont="1" applyFill="1" applyBorder="1" applyAlignment="1">
      <alignment vertical="top" wrapText="1"/>
    </xf>
    <xf numFmtId="166" fontId="4" fillId="2" borderId="15" xfId="0" applyNumberFormat="1" applyFont="1" applyFill="1" applyBorder="1" applyAlignment="1">
      <alignment vertical="top" wrapText="1"/>
    </xf>
    <xf numFmtId="49" fontId="2" fillId="0" borderId="0" xfId="0" applyNumberFormat="1" applyFont="1" applyAlignment="1">
      <alignment horizontal="justify" vertical="top" wrapText="1"/>
    </xf>
    <xf numFmtId="166" fontId="3" fillId="0" borderId="19" xfId="0" applyNumberFormat="1" applyFont="1" applyBorder="1" applyAlignment="1">
      <alignment horizontal="center" vertical="center"/>
    </xf>
    <xf numFmtId="0" fontId="14" fillId="0" borderId="0" xfId="0" applyFont="1" applyAlignment="1">
      <alignment horizontal="justify" vertical="top" wrapText="1"/>
    </xf>
    <xf numFmtId="0" fontId="2" fillId="0" borderId="0" xfId="0" applyFont="1" applyBorder="1" applyAlignment="1">
      <alignment horizontal="left"/>
    </xf>
    <xf numFmtId="15" fontId="2" fillId="0" borderId="0" xfId="0" applyNumberFormat="1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164" fontId="2" fillId="0" borderId="26" xfId="0" applyNumberFormat="1" applyFont="1" applyBorder="1" applyAlignment="1">
      <alignment horizontal="right" vertical="top"/>
    </xf>
    <xf numFmtId="164" fontId="2" fillId="0" borderId="27" xfId="0" applyNumberFormat="1" applyFont="1" applyBorder="1" applyAlignment="1">
      <alignment horizontal="right" vertical="top"/>
    </xf>
    <xf numFmtId="164" fontId="2" fillId="0" borderId="28" xfId="0" applyNumberFormat="1" applyFont="1" applyBorder="1" applyAlignment="1">
      <alignment horizontal="right" vertical="top"/>
    </xf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7" xfId="0" applyBorder="1" applyAlignment="1">
      <alignment wrapText="1"/>
    </xf>
    <xf numFmtId="0" fontId="15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723899</xdr:colOff>
      <xdr:row>17</xdr:row>
      <xdr:rowOff>123825</xdr:rowOff>
    </xdr:to>
    <xdr:sp macro="" textlink="">
      <xdr:nvSpPr>
        <xdr:cNvPr id="3" name="barrames"/>
        <xdr:cNvSpPr/>
      </xdr:nvSpPr>
      <xdr:spPr>
        <a:xfrm>
          <a:off x="3933824" y="294322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66676</xdr:rowOff>
    </xdr:from>
    <xdr:to>
      <xdr:col>1</xdr:col>
      <xdr:colOff>1409700</xdr:colOff>
      <xdr:row>2</xdr:row>
      <xdr:rowOff>142876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66676"/>
          <a:ext cx="2124074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17</xdr:row>
      <xdr:rowOff>38100</xdr:rowOff>
    </xdr:from>
    <xdr:to>
      <xdr:col>4</xdr:col>
      <xdr:colOff>723899</xdr:colOff>
      <xdr:row>17</xdr:row>
      <xdr:rowOff>123825</xdr:rowOff>
    </xdr:to>
    <xdr:sp macro="" textlink="">
      <xdr:nvSpPr>
        <xdr:cNvPr id="2" name="barrames"/>
        <xdr:cNvSpPr/>
      </xdr:nvSpPr>
      <xdr:spPr>
        <a:xfrm>
          <a:off x="6534149" y="2876550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66675</xdr:rowOff>
    </xdr:from>
    <xdr:to>
      <xdr:col>1</xdr:col>
      <xdr:colOff>1409700</xdr:colOff>
      <xdr:row>2</xdr:row>
      <xdr:rowOff>161925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66675"/>
          <a:ext cx="2124074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85724</xdr:colOff>
      <xdr:row>17</xdr:row>
      <xdr:rowOff>38100</xdr:rowOff>
    </xdr:from>
    <xdr:to>
      <xdr:col>5</xdr:col>
      <xdr:colOff>723899</xdr:colOff>
      <xdr:row>17</xdr:row>
      <xdr:rowOff>123825</xdr:rowOff>
    </xdr:to>
    <xdr:sp macro="" textlink="">
      <xdr:nvSpPr>
        <xdr:cNvPr id="2" name="barrames"/>
        <xdr:cNvSpPr/>
      </xdr:nvSpPr>
      <xdr:spPr>
        <a:xfrm>
          <a:off x="6534149" y="2581275"/>
          <a:ext cx="638175" cy="85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76200</xdr:rowOff>
    </xdr:from>
    <xdr:to>
      <xdr:col>1</xdr:col>
      <xdr:colOff>1381125</xdr:colOff>
      <xdr:row>2</xdr:row>
      <xdr:rowOff>161925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76200"/>
          <a:ext cx="2095499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7" t="s">
        <v>232</v>
      </c>
      <c r="C1" s="78" t="s">
        <v>255</v>
      </c>
    </row>
    <row r="2" spans="1:3" ht="12.75" customHeight="1">
      <c r="A2" s="40" t="s">
        <v>8</v>
      </c>
      <c r="B2" s="40"/>
      <c r="C2" s="53"/>
    </row>
    <row r="3" spans="1:3" ht="12.75" customHeight="1">
      <c r="A3" s="41"/>
      <c r="B3" s="41"/>
      <c r="C3" s="41"/>
    </row>
    <row r="4" spans="1:3" ht="12.75" customHeight="1">
      <c r="A4" s="11" t="s">
        <v>9</v>
      </c>
      <c r="B4" s="12" t="s">
        <v>10</v>
      </c>
      <c r="C4" s="13" t="s">
        <v>11</v>
      </c>
    </row>
    <row r="5" spans="1:3" ht="12.75" customHeight="1">
      <c r="A5" s="14" t="s">
        <v>12</v>
      </c>
      <c r="B5" s="15"/>
      <c r="C5" s="16"/>
    </row>
    <row r="6" spans="1:3" ht="12.75" customHeight="1">
      <c r="A6" s="42" t="s">
        <v>13</v>
      </c>
      <c r="B6" s="17" t="s">
        <v>14</v>
      </c>
      <c r="C6" s="18" t="s">
        <v>15</v>
      </c>
    </row>
    <row r="7" spans="1:3" ht="12.75" customHeight="1">
      <c r="A7" s="43" t="s">
        <v>16</v>
      </c>
      <c r="B7" s="20" t="s">
        <v>17</v>
      </c>
      <c r="C7" s="21" t="s">
        <v>18</v>
      </c>
    </row>
    <row r="8" spans="1:3" ht="12.75" customHeight="1">
      <c r="A8" s="43" t="s">
        <v>19</v>
      </c>
      <c r="B8" s="20" t="s">
        <v>20</v>
      </c>
      <c r="C8" s="21" t="s">
        <v>21</v>
      </c>
    </row>
    <row r="9" spans="1:3" ht="12.75" customHeight="1">
      <c r="A9" s="43" t="s">
        <v>22</v>
      </c>
      <c r="B9" s="20" t="s">
        <v>23</v>
      </c>
      <c r="C9" s="21" t="s">
        <v>24</v>
      </c>
    </row>
    <row r="10" spans="1:3" ht="12.75" customHeight="1">
      <c r="A10" s="20" t="s">
        <v>25</v>
      </c>
      <c r="B10" s="43" t="s">
        <v>26</v>
      </c>
      <c r="C10" s="21" t="s">
        <v>27</v>
      </c>
    </row>
    <row r="11" spans="1:3" ht="12.75" customHeight="1">
      <c r="A11" s="20" t="s">
        <v>28</v>
      </c>
      <c r="B11" s="20" t="s">
        <v>29</v>
      </c>
      <c r="C11" s="21" t="s">
        <v>30</v>
      </c>
    </row>
    <row r="12" spans="1:3" ht="12.75" customHeight="1">
      <c r="A12" s="20" t="s">
        <v>31</v>
      </c>
      <c r="B12" s="20" t="s">
        <v>32</v>
      </c>
      <c r="C12" s="21" t="s">
        <v>33</v>
      </c>
    </row>
    <row r="13" spans="1:3" ht="12.75" customHeight="1">
      <c r="A13" s="20" t="s">
        <v>34</v>
      </c>
      <c r="B13" s="20" t="s">
        <v>35</v>
      </c>
      <c r="C13" s="22" t="s">
        <v>36</v>
      </c>
    </row>
    <row r="14" spans="1:3" ht="12.75" customHeight="1">
      <c r="A14" s="43" t="s">
        <v>37</v>
      </c>
      <c r="B14" s="20" t="s">
        <v>38</v>
      </c>
      <c r="C14" s="23">
        <v>1234567</v>
      </c>
    </row>
    <row r="15" spans="1:3" ht="12.75" customHeight="1">
      <c r="A15" s="43" t="s">
        <v>39</v>
      </c>
      <c r="B15" s="20" t="s">
        <v>40</v>
      </c>
      <c r="C15" s="23">
        <v>12345678</v>
      </c>
    </row>
    <row r="16" spans="1:3" ht="12.75" customHeight="1">
      <c r="A16" s="43" t="s">
        <v>41</v>
      </c>
      <c r="B16" s="20" t="s">
        <v>42</v>
      </c>
      <c r="C16" s="23">
        <v>123456789</v>
      </c>
    </row>
    <row r="17" spans="1:3" ht="12.75" customHeight="1">
      <c r="A17" s="43" t="s">
        <v>43</v>
      </c>
      <c r="B17" s="20" t="s">
        <v>44</v>
      </c>
      <c r="C17" s="21" t="s">
        <v>45</v>
      </c>
    </row>
    <row r="18" spans="1:3" ht="12.75" customHeight="1">
      <c r="A18" s="43" t="s">
        <v>46</v>
      </c>
      <c r="B18" s="20" t="s">
        <v>47</v>
      </c>
      <c r="C18" s="21" t="s">
        <v>48</v>
      </c>
    </row>
    <row r="19" spans="1:3" ht="12.75" customHeight="1">
      <c r="A19" s="14" t="s">
        <v>49</v>
      </c>
      <c r="B19" s="24"/>
      <c r="C19" s="16"/>
    </row>
    <row r="20" spans="1:3" ht="38.25">
      <c r="A20" s="43" t="s">
        <v>50</v>
      </c>
      <c r="B20" s="43" t="s">
        <v>51</v>
      </c>
      <c r="C20" s="25" t="s">
        <v>52</v>
      </c>
    </row>
    <row r="21" spans="1:3" ht="12.75" customHeight="1">
      <c r="A21" s="20" t="s">
        <v>53</v>
      </c>
      <c r="B21" s="20" t="s">
        <v>54</v>
      </c>
      <c r="C21" s="21" t="s">
        <v>55</v>
      </c>
    </row>
    <row r="22" spans="1:3" ht="12.75" customHeight="1">
      <c r="A22" s="20" t="s">
        <v>56</v>
      </c>
      <c r="B22" s="20" t="s">
        <v>57</v>
      </c>
      <c r="C22" s="21" t="s">
        <v>58</v>
      </c>
    </row>
    <row r="23" spans="1:3" ht="12.75" customHeight="1">
      <c r="A23" s="20" t="s">
        <v>108</v>
      </c>
      <c r="B23" s="20" t="s">
        <v>109</v>
      </c>
      <c r="C23" s="21" t="s">
        <v>109</v>
      </c>
    </row>
    <row r="24" spans="1:3" ht="12.75" customHeight="1">
      <c r="A24" s="20" t="s">
        <v>110</v>
      </c>
      <c r="B24" s="20" t="s">
        <v>111</v>
      </c>
      <c r="C24" s="21" t="s">
        <v>111</v>
      </c>
    </row>
    <row r="25" spans="1:3" ht="12.75" customHeight="1">
      <c r="A25" s="20" t="s">
        <v>112</v>
      </c>
      <c r="B25" s="20" t="s">
        <v>113</v>
      </c>
      <c r="C25" s="21" t="s">
        <v>113</v>
      </c>
    </row>
    <row r="26" spans="1:3" ht="12.75" customHeight="1">
      <c r="A26" s="20" t="s">
        <v>114</v>
      </c>
      <c r="B26" s="20" t="s">
        <v>115</v>
      </c>
      <c r="C26" s="21" t="s">
        <v>115</v>
      </c>
    </row>
    <row r="27" spans="1:3" ht="12.75" customHeight="1">
      <c r="A27" s="20" t="s">
        <v>116</v>
      </c>
      <c r="B27" s="20" t="s">
        <v>117</v>
      </c>
      <c r="C27" s="21" t="s">
        <v>117</v>
      </c>
    </row>
    <row r="28" spans="1:3" ht="12.75" customHeight="1">
      <c r="A28" s="20" t="s">
        <v>118</v>
      </c>
      <c r="B28" s="20" t="s">
        <v>119</v>
      </c>
      <c r="C28" s="21" t="s">
        <v>119</v>
      </c>
    </row>
    <row r="29" spans="1:3" ht="12.75" customHeight="1">
      <c r="A29" s="20" t="s">
        <v>120</v>
      </c>
      <c r="B29" s="20" t="s">
        <v>121</v>
      </c>
      <c r="C29" s="21" t="s">
        <v>121</v>
      </c>
    </row>
    <row r="30" spans="1:3" ht="12.75" customHeight="1">
      <c r="A30" s="81" t="s">
        <v>236</v>
      </c>
      <c r="B30" s="82" t="s">
        <v>237</v>
      </c>
      <c r="C30" s="83" t="s">
        <v>237</v>
      </c>
    </row>
    <row r="31" spans="1:3" ht="12.75" customHeight="1">
      <c r="A31" s="84" t="s">
        <v>238</v>
      </c>
      <c r="B31" s="82" t="s">
        <v>239</v>
      </c>
      <c r="C31" s="83" t="s">
        <v>239</v>
      </c>
    </row>
    <row r="32" spans="1:3" ht="12.75" customHeight="1">
      <c r="A32" s="81" t="s">
        <v>240</v>
      </c>
      <c r="B32" s="82" t="s">
        <v>241</v>
      </c>
      <c r="C32" s="83" t="s">
        <v>241</v>
      </c>
    </row>
    <row r="33" spans="1:3" ht="12.75" customHeight="1">
      <c r="A33" s="14" t="s">
        <v>59</v>
      </c>
      <c r="B33" s="24"/>
      <c r="C33" s="16"/>
    </row>
    <row r="34" spans="1:3" ht="12.75" customHeight="1">
      <c r="A34" s="43" t="s">
        <v>60</v>
      </c>
      <c r="B34" s="20" t="s">
        <v>61</v>
      </c>
      <c r="C34" s="87">
        <v>40017</v>
      </c>
    </row>
    <row r="35" spans="1:3" ht="12.75" customHeight="1">
      <c r="A35" s="43" t="s">
        <v>62</v>
      </c>
      <c r="B35" s="20" t="s">
        <v>63</v>
      </c>
      <c r="C35" s="23" t="s">
        <v>64</v>
      </c>
    </row>
    <row r="36" spans="1:3" ht="12.75" customHeight="1">
      <c r="A36" s="43" t="s">
        <v>122</v>
      </c>
      <c r="B36" s="43" t="s">
        <v>65</v>
      </c>
      <c r="C36" s="21" t="s">
        <v>66</v>
      </c>
    </row>
    <row r="37" spans="1:3" ht="12.75" customHeight="1">
      <c r="A37" s="14" t="s">
        <v>67</v>
      </c>
      <c r="B37" s="24"/>
      <c r="C37" s="26"/>
    </row>
    <row r="38" spans="1:3" ht="12.75" customHeight="1">
      <c r="A38" s="79" t="s">
        <v>233</v>
      </c>
      <c r="B38" s="80" t="s">
        <v>234</v>
      </c>
      <c r="C38" s="25" t="s">
        <v>235</v>
      </c>
    </row>
    <row r="39" spans="1:3" ht="102">
      <c r="A39" s="43" t="s">
        <v>68</v>
      </c>
      <c r="B39" s="20" t="s">
        <v>69</v>
      </c>
      <c r="C39" s="58" t="s">
        <v>170</v>
      </c>
    </row>
    <row r="40" spans="1:3" ht="12.75" customHeight="1">
      <c r="A40" s="43" t="s">
        <v>123</v>
      </c>
      <c r="B40" s="20" t="s">
        <v>70</v>
      </c>
      <c r="C40" s="21" t="s">
        <v>71</v>
      </c>
    </row>
    <row r="41" spans="1:3" ht="12.75" customHeight="1">
      <c r="A41" s="43" t="s">
        <v>124</v>
      </c>
      <c r="B41" s="20" t="s">
        <v>125</v>
      </c>
      <c r="C41" s="21" t="s">
        <v>125</v>
      </c>
    </row>
    <row r="42" spans="1:3" ht="12.75" customHeight="1">
      <c r="A42" s="43" t="s">
        <v>72</v>
      </c>
      <c r="B42" s="20" t="s">
        <v>73</v>
      </c>
      <c r="C42" s="21" t="s">
        <v>24</v>
      </c>
    </row>
    <row r="43" spans="1:3" ht="12.75" customHeight="1">
      <c r="A43" s="43" t="s">
        <v>74</v>
      </c>
      <c r="B43" s="43" t="s">
        <v>75</v>
      </c>
      <c r="C43" s="21" t="s">
        <v>27</v>
      </c>
    </row>
    <row r="44" spans="1:3" ht="12.75" customHeight="1">
      <c r="A44" s="43" t="s">
        <v>126</v>
      </c>
      <c r="B44" s="43" t="s">
        <v>127</v>
      </c>
      <c r="C44" s="21" t="s">
        <v>127</v>
      </c>
    </row>
    <row r="45" spans="1:3" ht="12.75" customHeight="1">
      <c r="A45" s="43" t="s">
        <v>128</v>
      </c>
      <c r="B45" s="43" t="s">
        <v>129</v>
      </c>
      <c r="C45" s="21" t="s">
        <v>129</v>
      </c>
    </row>
    <row r="46" spans="1:3" ht="12.75" customHeight="1">
      <c r="A46" s="43" t="s">
        <v>130</v>
      </c>
      <c r="B46" s="43" t="s">
        <v>131</v>
      </c>
      <c r="C46" s="21" t="s">
        <v>131</v>
      </c>
    </row>
    <row r="47" spans="1:3" ht="12.75" customHeight="1">
      <c r="A47" s="43" t="s">
        <v>132</v>
      </c>
      <c r="B47" s="43" t="s">
        <v>133</v>
      </c>
      <c r="C47" s="21" t="s">
        <v>133</v>
      </c>
    </row>
    <row r="48" spans="1:3" ht="12.75" customHeight="1">
      <c r="A48" s="43" t="s">
        <v>142</v>
      </c>
      <c r="B48" s="43" t="s">
        <v>139</v>
      </c>
      <c r="C48" s="21" t="s">
        <v>143</v>
      </c>
    </row>
    <row r="49" spans="1:3" ht="12.75" customHeight="1">
      <c r="A49" s="85" t="s">
        <v>242</v>
      </c>
      <c r="B49" s="85" t="s">
        <v>243</v>
      </c>
      <c r="C49" s="86" t="s">
        <v>244</v>
      </c>
    </row>
    <row r="50" spans="1:3" ht="12.75" customHeight="1">
      <c r="A50" s="85" t="s">
        <v>245</v>
      </c>
      <c r="B50" s="85" t="s">
        <v>246</v>
      </c>
      <c r="C50" s="86" t="s">
        <v>247</v>
      </c>
    </row>
    <row r="51" spans="1:3" ht="12.75" customHeight="1">
      <c r="A51" s="85" t="s">
        <v>248</v>
      </c>
      <c r="B51" s="85" t="s">
        <v>249</v>
      </c>
      <c r="C51" s="86" t="s">
        <v>250</v>
      </c>
    </row>
    <row r="52" spans="1:3" ht="12.75" customHeight="1">
      <c r="A52" s="85" t="s">
        <v>251</v>
      </c>
      <c r="B52" s="85" t="s">
        <v>252</v>
      </c>
      <c r="C52" s="86">
        <v>52783850</v>
      </c>
    </row>
    <row r="53" spans="1:3" ht="12.75" customHeight="1">
      <c r="A53" s="85" t="s">
        <v>253</v>
      </c>
      <c r="B53" s="85" t="s">
        <v>254</v>
      </c>
      <c r="C53" s="22" t="s">
        <v>256</v>
      </c>
    </row>
    <row r="54" spans="1:3" ht="12.75" customHeight="1">
      <c r="A54" s="43" t="s">
        <v>76</v>
      </c>
      <c r="B54" s="20" t="s">
        <v>77</v>
      </c>
      <c r="C54" s="87">
        <v>40026</v>
      </c>
    </row>
    <row r="55" spans="1:3" ht="12.75" customHeight="1">
      <c r="A55" s="44" t="s">
        <v>78</v>
      </c>
      <c r="B55" s="28" t="s">
        <v>79</v>
      </c>
      <c r="C55" s="88">
        <v>40178</v>
      </c>
    </row>
    <row r="56" spans="1:3" ht="12.75" customHeight="1">
      <c r="A56" s="43" t="s">
        <v>144</v>
      </c>
      <c r="B56" s="20" t="s">
        <v>145</v>
      </c>
      <c r="C56" s="29">
        <v>100000</v>
      </c>
    </row>
    <row r="57" spans="1:3" ht="12.75" customHeight="1">
      <c r="A57" s="43" t="s">
        <v>146</v>
      </c>
      <c r="B57" s="20" t="s">
        <v>147</v>
      </c>
      <c r="C57" s="29">
        <v>7722</v>
      </c>
    </row>
    <row r="58" spans="1:3" ht="12.75" customHeight="1">
      <c r="A58" s="43" t="s">
        <v>148</v>
      </c>
      <c r="B58" s="20" t="s">
        <v>149</v>
      </c>
      <c r="C58" s="51">
        <v>0.15</v>
      </c>
    </row>
    <row r="59" spans="1:3" ht="12.75" customHeight="1">
      <c r="A59" s="14" t="s">
        <v>80</v>
      </c>
      <c r="B59" s="24"/>
      <c r="C59" s="16"/>
    </row>
    <row r="60" spans="1:3" ht="12.75" customHeight="1">
      <c r="A60" s="20" t="s">
        <v>150</v>
      </c>
      <c r="B60" s="20" t="s">
        <v>151</v>
      </c>
      <c r="C60" s="21">
        <v>153</v>
      </c>
    </row>
    <row r="61" spans="1:3" ht="12.75" customHeight="1">
      <c r="A61" s="20" t="s">
        <v>152</v>
      </c>
      <c r="B61" s="20" t="s">
        <v>153</v>
      </c>
      <c r="C61" s="21">
        <v>133</v>
      </c>
    </row>
    <row r="62" spans="1:3" ht="12.75" customHeight="1">
      <c r="A62" s="43" t="s">
        <v>134</v>
      </c>
      <c r="B62" s="43" t="s">
        <v>81</v>
      </c>
      <c r="C62" s="21">
        <v>2</v>
      </c>
    </row>
    <row r="63" spans="1:3" ht="12.75" customHeight="1">
      <c r="A63" s="43" t="s">
        <v>135</v>
      </c>
      <c r="B63" s="43" t="s">
        <v>82</v>
      </c>
      <c r="C63" s="21" t="s">
        <v>83</v>
      </c>
    </row>
    <row r="64" spans="1:3" ht="12.75" customHeight="1">
      <c r="A64" s="43" t="s">
        <v>136</v>
      </c>
      <c r="B64" s="43" t="s">
        <v>84</v>
      </c>
      <c r="C64" s="21" t="s">
        <v>85</v>
      </c>
    </row>
    <row r="65" spans="1:3" ht="12.75" customHeight="1">
      <c r="A65" s="43" t="s">
        <v>138</v>
      </c>
      <c r="B65" s="43" t="s">
        <v>86</v>
      </c>
      <c r="C65" s="21" t="s">
        <v>87</v>
      </c>
    </row>
    <row r="66" spans="1:3" ht="12.75" customHeight="1">
      <c r="A66" s="43" t="s">
        <v>137</v>
      </c>
      <c r="B66" s="43" t="s">
        <v>88</v>
      </c>
      <c r="C66" s="21" t="s">
        <v>89</v>
      </c>
    </row>
    <row r="67" spans="1:3" ht="12.75" customHeight="1">
      <c r="A67" s="45" t="s">
        <v>99</v>
      </c>
      <c r="B67" s="46"/>
      <c r="C67" s="47"/>
    </row>
    <row r="68" spans="1:3" ht="12.75" customHeight="1">
      <c r="A68" s="43" t="s">
        <v>100</v>
      </c>
      <c r="B68" s="20" t="s">
        <v>101</v>
      </c>
      <c r="C68" s="21" t="s">
        <v>102</v>
      </c>
    </row>
    <row r="69" spans="1:3" ht="12.75" customHeight="1">
      <c r="A69" s="43" t="s">
        <v>103</v>
      </c>
      <c r="B69" s="20" t="s">
        <v>104</v>
      </c>
      <c r="C69" s="87">
        <v>39995</v>
      </c>
    </row>
    <row r="70" spans="1:3" ht="12.75" customHeight="1">
      <c r="A70" s="48" t="s">
        <v>105</v>
      </c>
      <c r="B70" s="20" t="s">
        <v>106</v>
      </c>
      <c r="C70" s="27" t="s">
        <v>107</v>
      </c>
    </row>
  </sheetData>
  <hyperlinks>
    <hyperlink ref="C13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8"/>
  <sheetViews>
    <sheetView workbookViewId="0"/>
  </sheetViews>
  <sheetFormatPr baseColWidth="10" defaultColWidth="9.140625" defaultRowHeight="12.75"/>
  <cols>
    <col min="1" max="1" width="27.85546875" style="36" customWidth="1"/>
    <col min="2" max="2" width="61.7109375" style="36" customWidth="1"/>
    <col min="3" max="16384" width="9.140625" style="10"/>
  </cols>
  <sheetData>
    <row r="1" spans="1:2" ht="12.75" customHeight="1">
      <c r="A1" s="30" t="s">
        <v>90</v>
      </c>
      <c r="B1" s="30"/>
    </row>
    <row r="2" spans="1:2" ht="12.75" customHeight="1">
      <c r="A2" s="30"/>
      <c r="B2" s="30"/>
    </row>
    <row r="3" spans="1:2" ht="14.25" customHeight="1">
      <c r="A3" s="54" t="s">
        <v>141</v>
      </c>
      <c r="B3" s="31"/>
    </row>
    <row r="4" spans="1:2" ht="12.75" customHeight="1">
      <c r="A4" s="32" t="s">
        <v>91</v>
      </c>
      <c r="B4" s="33" t="s">
        <v>10</v>
      </c>
    </row>
    <row r="5" spans="1:2" ht="12.75" customHeight="1">
      <c r="A5" s="43" t="s">
        <v>156</v>
      </c>
      <c r="B5" s="55" t="s">
        <v>157</v>
      </c>
    </row>
    <row r="6" spans="1:2" ht="12.75" customHeight="1">
      <c r="A6" s="20" t="s">
        <v>92</v>
      </c>
      <c r="B6" s="34" t="s">
        <v>175</v>
      </c>
    </row>
    <row r="7" spans="1:2" ht="12.75" customHeight="1">
      <c r="A7" s="20" t="s">
        <v>93</v>
      </c>
      <c r="B7" s="34" t="s">
        <v>94</v>
      </c>
    </row>
    <row r="8" spans="1:2" ht="12.75" customHeight="1">
      <c r="A8" s="20" t="s">
        <v>257</v>
      </c>
      <c r="B8" s="34" t="s">
        <v>258</v>
      </c>
    </row>
    <row r="9" spans="1:2" ht="12.75" customHeight="1">
      <c r="A9" s="20" t="s">
        <v>6</v>
      </c>
      <c r="B9" s="35" t="s">
        <v>96</v>
      </c>
    </row>
    <row r="10" spans="1:2" ht="12.75" customHeight="1">
      <c r="A10" s="20" t="s">
        <v>95</v>
      </c>
      <c r="B10" s="34" t="s">
        <v>177</v>
      </c>
    </row>
    <row r="11" spans="1:2" ht="12.75" customHeight="1">
      <c r="A11" s="43" t="s">
        <v>158</v>
      </c>
      <c r="B11" s="55" t="s">
        <v>159</v>
      </c>
    </row>
    <row r="12" spans="1:2" ht="12.75" customHeight="1">
      <c r="A12" s="20" t="s">
        <v>7</v>
      </c>
      <c r="B12" s="35" t="s">
        <v>179</v>
      </c>
    </row>
    <row r="13" spans="1:2" ht="12.75" customHeight="1">
      <c r="A13" s="43" t="s">
        <v>154</v>
      </c>
      <c r="B13" s="55" t="s">
        <v>155</v>
      </c>
    </row>
    <row r="14" spans="1:2" ht="12.75" customHeight="1">
      <c r="A14" s="19" t="s">
        <v>1</v>
      </c>
      <c r="B14" s="35" t="s">
        <v>97</v>
      </c>
    </row>
    <row r="15" spans="1:2">
      <c r="A15" s="20" t="s">
        <v>3</v>
      </c>
      <c r="B15" s="34" t="s">
        <v>176</v>
      </c>
    </row>
    <row r="16" spans="1:2">
      <c r="A16" s="20" t="s">
        <v>5</v>
      </c>
      <c r="B16" s="34" t="s">
        <v>178</v>
      </c>
    </row>
    <row r="17" spans="1:2">
      <c r="A17" s="60" t="s">
        <v>180</v>
      </c>
      <c r="B17" s="61"/>
    </row>
    <row r="18" spans="1:2">
      <c r="A18" s="61" t="s">
        <v>205</v>
      </c>
      <c r="B18" s="61" t="s">
        <v>206</v>
      </c>
    </row>
    <row r="19" spans="1:2">
      <c r="A19" s="61" t="s">
        <v>183</v>
      </c>
      <c r="B19" s="61" t="s">
        <v>184</v>
      </c>
    </row>
    <row r="20" spans="1:2">
      <c r="A20" s="61" t="s">
        <v>181</v>
      </c>
      <c r="B20" s="62" t="s">
        <v>182</v>
      </c>
    </row>
    <row r="21" spans="1:2">
      <c r="A21" s="62" t="s">
        <v>185</v>
      </c>
      <c r="B21" s="62" t="s">
        <v>186</v>
      </c>
    </row>
    <row r="22" spans="1:2">
      <c r="A22" s="61" t="s">
        <v>187</v>
      </c>
      <c r="B22" s="61" t="s">
        <v>188</v>
      </c>
    </row>
    <row r="23" spans="1:2">
      <c r="A23" s="61" t="s">
        <v>189</v>
      </c>
      <c r="B23" s="61" t="s">
        <v>190</v>
      </c>
    </row>
    <row r="24" spans="1:2">
      <c r="A24" s="61" t="s">
        <v>191</v>
      </c>
      <c r="B24" s="61" t="s">
        <v>192</v>
      </c>
    </row>
    <row r="25" spans="1:2">
      <c r="A25" s="61" t="s">
        <v>193</v>
      </c>
      <c r="B25" s="61" t="s">
        <v>194</v>
      </c>
    </row>
    <row r="26" spans="1:2">
      <c r="A26" s="61" t="s">
        <v>195</v>
      </c>
      <c r="B26" s="61" t="s">
        <v>196</v>
      </c>
    </row>
    <row r="27" spans="1:2">
      <c r="A27" s="61" t="s">
        <v>197</v>
      </c>
      <c r="B27" s="61" t="s">
        <v>198</v>
      </c>
    </row>
    <row r="28" spans="1:2">
      <c r="A28" s="62" t="s">
        <v>199</v>
      </c>
      <c r="B28" s="62" t="s">
        <v>200</v>
      </c>
    </row>
    <row r="29" spans="1:2">
      <c r="A29" s="62" t="s">
        <v>201</v>
      </c>
      <c r="B29" s="62" t="s">
        <v>202</v>
      </c>
    </row>
    <row r="30" spans="1:2">
      <c r="A30" s="61" t="s">
        <v>203</v>
      </c>
      <c r="B30" s="61" t="s">
        <v>204</v>
      </c>
    </row>
    <row r="31" spans="1:2">
      <c r="A31" s="14" t="s">
        <v>140</v>
      </c>
      <c r="B31" s="24"/>
    </row>
    <row r="32" spans="1:2">
      <c r="A32" s="49" t="s">
        <v>162</v>
      </c>
      <c r="B32" s="49" t="s">
        <v>163</v>
      </c>
    </row>
    <row r="33" spans="1:2">
      <c r="A33" s="43" t="s">
        <v>168</v>
      </c>
      <c r="B33" s="20" t="s">
        <v>169</v>
      </c>
    </row>
    <row r="34" spans="1:2">
      <c r="A34" s="43" t="s">
        <v>166</v>
      </c>
      <c r="B34" s="20" t="s">
        <v>167</v>
      </c>
    </row>
    <row r="35" spans="1:2">
      <c r="A35" s="43" t="s">
        <v>173</v>
      </c>
      <c r="B35" s="20" t="s">
        <v>174</v>
      </c>
    </row>
    <row r="36" spans="1:2">
      <c r="A36" s="50" t="s">
        <v>160</v>
      </c>
      <c r="B36" s="50" t="s">
        <v>161</v>
      </c>
    </row>
    <row r="37" spans="1:2">
      <c r="A37" s="43" t="s">
        <v>164</v>
      </c>
      <c r="B37" s="20" t="s">
        <v>165</v>
      </c>
    </row>
    <row r="38" spans="1:2">
      <c r="A38" s="43" t="s">
        <v>171</v>
      </c>
      <c r="B38" s="20" t="s">
        <v>172</v>
      </c>
    </row>
  </sheetData>
  <sortState ref="A32:B38">
    <sortCondition ref="A32:A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showGridLines="0" showZeros="0" tabSelected="1" zoomScaleNormal="100" workbookViewId="0">
      <selection activeCell="C27" sqref="C27"/>
    </sheetView>
  </sheetViews>
  <sheetFormatPr baseColWidth="10" defaultRowHeight="11.25"/>
  <cols>
    <col min="1" max="1" width="11.42578125" style="1"/>
    <col min="2" max="2" width="23.7109375" style="1" customWidth="1"/>
    <col min="3" max="3" width="25.7109375" style="1" customWidth="1"/>
    <col min="4" max="4" width="9.7109375" style="1" customWidth="1"/>
    <col min="5" max="5" width="11.85546875" style="1" customWidth="1"/>
    <col min="6" max="6" width="9.7109375" style="1" customWidth="1"/>
    <col min="7" max="7" width="8.85546875" style="1" customWidth="1"/>
    <col min="8" max="16384" width="11.42578125" style="1"/>
  </cols>
  <sheetData>
    <row r="1" spans="1:8" ht="12" thickBot="1">
      <c r="A1" s="1" t="s">
        <v>0</v>
      </c>
    </row>
    <row r="2" spans="1:8" ht="12" thickTop="1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68"/>
    </row>
    <row r="3" spans="1:8" ht="12.75">
      <c r="A3" s="3"/>
      <c r="B3" s="7"/>
      <c r="C3" s="3"/>
      <c r="D3" s="6"/>
      <c r="E3" s="7"/>
      <c r="F3" s="3" t="s">
        <v>216</v>
      </c>
      <c r="G3" s="6"/>
      <c r="H3" s="74" t="s">
        <v>221</v>
      </c>
    </row>
    <row r="4" spans="1:8" ht="12.75">
      <c r="A4" s="3"/>
      <c r="B4" s="7"/>
      <c r="C4" s="12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21"/>
      <c r="E4" s="122"/>
      <c r="F4" s="3"/>
      <c r="G4" s="93">
        <f>fechainicio</f>
        <v>40026</v>
      </c>
      <c r="H4" s="74"/>
    </row>
    <row r="5" spans="1:8" ht="12.75" customHeight="1" thickBot="1">
      <c r="A5" s="70" t="s">
        <v>215</v>
      </c>
      <c r="B5" s="71"/>
      <c r="C5" s="123"/>
      <c r="D5" s="121"/>
      <c r="E5" s="122"/>
      <c r="F5" s="3" t="s">
        <v>217</v>
      </c>
      <c r="G5" s="6"/>
      <c r="H5" s="97" t="s">
        <v>222</v>
      </c>
    </row>
    <row r="6" spans="1:8" ht="13.5" customHeight="1" thickTop="1" thickBot="1">
      <c r="A6" s="127" t="str">
        <f>"SUBDIRECCION DE "&amp;area&amp;" "&amp;departamento</f>
        <v>SUBDIRECCION DE Subdirección de planeación y presupuestos Licitaciones y concursos</v>
      </c>
      <c r="B6" s="128"/>
      <c r="C6" s="123"/>
      <c r="D6" s="121"/>
      <c r="E6" s="122"/>
      <c r="F6" s="3"/>
      <c r="G6" s="93">
        <f>fechaterminacion</f>
        <v>40178</v>
      </c>
      <c r="H6" s="69"/>
    </row>
    <row r="7" spans="1:8" ht="13.5" customHeight="1" thickTop="1">
      <c r="A7" s="129"/>
      <c r="B7" s="130"/>
      <c r="C7" s="123"/>
      <c r="D7" s="121"/>
      <c r="E7" s="122"/>
      <c r="F7" s="3" t="s">
        <v>218</v>
      </c>
      <c r="G7" s="6"/>
      <c r="H7" s="72" t="s">
        <v>219</v>
      </c>
    </row>
    <row r="8" spans="1:8" ht="13.5" customHeight="1">
      <c r="A8" s="129"/>
      <c r="B8" s="130"/>
      <c r="C8" s="123"/>
      <c r="D8" s="121"/>
      <c r="E8" s="122"/>
      <c r="F8" s="3"/>
      <c r="G8" s="6"/>
      <c r="H8" s="76"/>
    </row>
    <row r="9" spans="1:8" ht="13.5" customHeight="1" thickBot="1">
      <c r="A9" s="131"/>
      <c r="B9" s="132"/>
      <c r="C9" s="124"/>
      <c r="D9" s="125"/>
      <c r="E9" s="126"/>
      <c r="F9" s="67"/>
      <c r="G9" s="92" t="str">
        <f>plazocalculado&amp;"  DIAS"</f>
        <v>153  DIAS</v>
      </c>
      <c r="H9" s="73" t="s">
        <v>220</v>
      </c>
    </row>
    <row r="10" spans="1:8" ht="13.5" customHeight="1" thickTop="1">
      <c r="A10" s="114" t="str">
        <f>razonsocial</f>
        <v>Neodata, S.A. de C.V.</v>
      </c>
      <c r="B10" s="115"/>
      <c r="C10" s="116"/>
      <c r="D10" s="114" t="str">
        <f>cargo&amp;" "&amp;responsable</f>
        <v>DIRECTOR GENERAL JORGE L. DÁVALOS MICELI</v>
      </c>
      <c r="E10" s="115"/>
      <c r="F10" s="115"/>
      <c r="G10" s="115"/>
      <c r="H10" s="116"/>
    </row>
    <row r="11" spans="1:8" ht="13.5" customHeight="1" thickBot="1">
      <c r="A11" s="117"/>
      <c r="B11" s="118"/>
      <c r="C11" s="119"/>
      <c r="D11" s="117"/>
      <c r="E11" s="118"/>
      <c r="F11" s="118"/>
      <c r="G11" s="118"/>
      <c r="H11" s="119"/>
    </row>
    <row r="12" spans="1:8" ht="12.75" thickTop="1" thickBot="1"/>
    <row r="13" spans="1:8" ht="13.5" thickTop="1" thickBot="1">
      <c r="A13" s="111" t="s">
        <v>214</v>
      </c>
      <c r="B13" s="112"/>
      <c r="C13" s="112"/>
      <c r="D13" s="112"/>
      <c r="E13" s="112"/>
      <c r="F13" s="112"/>
      <c r="G13" s="113"/>
    </row>
    <row r="14" spans="1:8" ht="14.25" thickTop="1" thickBot="1">
      <c r="A14" s="8"/>
    </row>
    <row r="15" spans="1:8" ht="35.25" thickTop="1" thickBot="1">
      <c r="A15" s="65" t="s">
        <v>210</v>
      </c>
      <c r="B15" s="65" t="s">
        <v>211</v>
      </c>
      <c r="C15" s="65" t="s">
        <v>212</v>
      </c>
      <c r="D15" s="65" t="s">
        <v>213</v>
      </c>
      <c r="E15" s="90" t="s">
        <v>1</v>
      </c>
    </row>
    <row r="16" spans="1:8" ht="12" thickTop="1">
      <c r="A16" s="1" t="s">
        <v>2</v>
      </c>
    </row>
    <row r="17" spans="1:8">
      <c r="A17" s="57" t="s">
        <v>92</v>
      </c>
      <c r="B17" s="89" t="s">
        <v>223</v>
      </c>
      <c r="C17" s="91" t="s">
        <v>95</v>
      </c>
      <c r="D17" s="56" t="s">
        <v>6</v>
      </c>
      <c r="E17" s="63" t="s">
        <v>156</v>
      </c>
    </row>
    <row r="18" spans="1:8">
      <c r="A18" s="37"/>
      <c r="D18" s="9"/>
      <c r="E18" s="59"/>
    </row>
    <row r="19" spans="1:8">
      <c r="A19" s="37"/>
      <c r="D19" s="9"/>
      <c r="E19" s="56" t="s">
        <v>158</v>
      </c>
    </row>
    <row r="20" spans="1:8">
      <c r="A20" s="37"/>
      <c r="D20" s="9"/>
      <c r="E20" s="56"/>
    </row>
    <row r="21" spans="1:8" ht="12" thickBot="1">
      <c r="A21" s="1" t="s">
        <v>98</v>
      </c>
      <c r="F21" s="6"/>
    </row>
    <row r="22" spans="1:8" ht="12" thickTop="1">
      <c r="A22" s="105" t="s">
        <v>207</v>
      </c>
      <c r="B22" s="108"/>
      <c r="C22" s="108"/>
      <c r="D22" s="102"/>
      <c r="E22" s="99" t="s">
        <v>160</v>
      </c>
      <c r="F22" s="95"/>
    </row>
    <row r="23" spans="1:8">
      <c r="A23" s="106" t="s">
        <v>208</v>
      </c>
      <c r="B23" s="109"/>
      <c r="C23" s="109"/>
      <c r="D23" s="103"/>
      <c r="E23" s="100" t="e">
        <f>E24-E22</f>
        <v>#VALUE!</v>
      </c>
      <c r="F23" s="6"/>
    </row>
    <row r="24" spans="1:8" ht="12" thickBot="1">
      <c r="A24" s="107" t="s">
        <v>209</v>
      </c>
      <c r="B24" s="110"/>
      <c r="C24" s="110"/>
      <c r="D24" s="104"/>
      <c r="E24" s="101" t="s">
        <v>162</v>
      </c>
      <c r="F24" s="6"/>
    </row>
    <row r="25" spans="1:8" ht="12" thickTop="1">
      <c r="A25" s="6"/>
      <c r="B25" s="6"/>
      <c r="C25" s="6"/>
      <c r="D25" s="6"/>
      <c r="E25" s="96"/>
      <c r="F25" s="96"/>
      <c r="G25" s="95"/>
      <c r="H25" s="1" t="s">
        <v>4</v>
      </c>
    </row>
  </sheetData>
  <mergeCells count="5">
    <mergeCell ref="A13:G13"/>
    <mergeCell ref="A10:C11"/>
    <mergeCell ref="D10:H11"/>
    <mergeCell ref="C4:E9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showGridLines="0" showZeros="0" zoomScaleNormal="100" workbookViewId="0">
      <selection activeCell="C27" sqref="C27"/>
    </sheetView>
  </sheetViews>
  <sheetFormatPr baseColWidth="10" defaultRowHeight="11.25"/>
  <cols>
    <col min="1" max="1" width="11.42578125" style="1"/>
    <col min="2" max="2" width="23.7109375" style="1" customWidth="1"/>
    <col min="3" max="3" width="25.7109375" style="1" customWidth="1"/>
    <col min="4" max="8" width="9.7109375" style="1" customWidth="1"/>
    <col min="9" max="16384" width="11.42578125" style="1"/>
  </cols>
  <sheetData>
    <row r="1" spans="1:8" ht="12" thickBot="1">
      <c r="A1" s="1" t="s">
        <v>0</v>
      </c>
    </row>
    <row r="2" spans="1:8" ht="13.5" customHeight="1" thickTop="1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68"/>
    </row>
    <row r="3" spans="1:8" ht="13.5" customHeight="1">
      <c r="A3" s="3"/>
      <c r="B3" s="7"/>
      <c r="C3" s="3"/>
      <c r="D3" s="6"/>
      <c r="E3" s="7"/>
      <c r="F3" s="3" t="s">
        <v>216</v>
      </c>
      <c r="G3" s="6"/>
      <c r="H3" s="74" t="s">
        <v>221</v>
      </c>
    </row>
    <row r="4" spans="1:8" ht="13.5" customHeight="1">
      <c r="A4" s="3"/>
      <c r="B4" s="7"/>
      <c r="C4" s="12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21"/>
      <c r="E4" s="122"/>
      <c r="F4" s="3"/>
      <c r="G4" s="93">
        <f>fechainicio</f>
        <v>40026</v>
      </c>
      <c r="H4" s="74"/>
    </row>
    <row r="5" spans="1:8" ht="13.5" customHeight="1" thickBot="1">
      <c r="A5" s="70" t="s">
        <v>215</v>
      </c>
      <c r="B5" s="71"/>
      <c r="C5" s="123"/>
      <c r="D5" s="121"/>
      <c r="E5" s="122"/>
      <c r="F5" s="3" t="s">
        <v>217</v>
      </c>
      <c r="G5" s="6"/>
      <c r="H5" s="97" t="s">
        <v>227</v>
      </c>
    </row>
    <row r="6" spans="1:8" ht="13.5" customHeight="1" thickTop="1" thickBot="1">
      <c r="A6" s="127" t="str">
        <f>"SUBDIRECCION DE "&amp;area&amp;" "&amp;departamento</f>
        <v>SUBDIRECCION DE Subdirección de planeación y presupuestos Licitaciones y concursos</v>
      </c>
      <c r="B6" s="128"/>
      <c r="C6" s="123"/>
      <c r="D6" s="121"/>
      <c r="E6" s="122"/>
      <c r="F6" s="3"/>
      <c r="G6" s="93">
        <f>fechaterminacion</f>
        <v>40178</v>
      </c>
      <c r="H6" s="69"/>
    </row>
    <row r="7" spans="1:8" ht="13.5" customHeight="1" thickTop="1">
      <c r="A7" s="129"/>
      <c r="B7" s="130"/>
      <c r="C7" s="123"/>
      <c r="D7" s="121"/>
      <c r="E7" s="122"/>
      <c r="F7" s="3" t="s">
        <v>218</v>
      </c>
      <c r="G7" s="6"/>
      <c r="H7" s="68" t="s">
        <v>219</v>
      </c>
    </row>
    <row r="8" spans="1:8" ht="13.5" customHeight="1">
      <c r="A8" s="129"/>
      <c r="B8" s="130"/>
      <c r="C8" s="123"/>
      <c r="D8" s="121"/>
      <c r="E8" s="122"/>
      <c r="F8" s="3"/>
      <c r="G8" s="6"/>
      <c r="H8" s="98"/>
    </row>
    <row r="9" spans="1:8" ht="13.5" customHeight="1" thickBot="1">
      <c r="A9" s="131"/>
      <c r="B9" s="132"/>
      <c r="C9" s="124"/>
      <c r="D9" s="125"/>
      <c r="E9" s="126"/>
      <c r="F9" s="67"/>
      <c r="G9" s="92" t="str">
        <f>plazocalculado&amp;"  DIAS"</f>
        <v>153  DIAS</v>
      </c>
      <c r="H9" s="69" t="s">
        <v>220</v>
      </c>
    </row>
    <row r="10" spans="1:8" ht="13.5" customHeight="1" thickTop="1">
      <c r="A10" s="114" t="str">
        <f>razonsocial</f>
        <v>Neodata, S.A. de C.V.</v>
      </c>
      <c r="B10" s="115"/>
      <c r="C10" s="116"/>
      <c r="D10" s="114" t="str">
        <f>cargo&amp;" "&amp;responsable</f>
        <v>DIRECTOR GENERAL JORGE L. DÁVALOS MICELI</v>
      </c>
      <c r="E10" s="115"/>
      <c r="F10" s="115"/>
      <c r="G10" s="115"/>
      <c r="H10" s="116"/>
    </row>
    <row r="11" spans="1:8" ht="13.5" customHeight="1" thickBot="1">
      <c r="A11" s="117"/>
      <c r="B11" s="118"/>
      <c r="C11" s="119"/>
      <c r="D11" s="117"/>
      <c r="E11" s="118"/>
      <c r="F11" s="118"/>
      <c r="G11" s="118"/>
      <c r="H11" s="119"/>
    </row>
    <row r="12" spans="1:8" ht="9" customHeight="1" thickTop="1" thickBot="1"/>
    <row r="13" spans="1:8" ht="14.25" customHeight="1" thickTop="1" thickBot="1">
      <c r="A13" s="136" t="s">
        <v>226</v>
      </c>
      <c r="B13" s="137"/>
      <c r="C13" s="137"/>
      <c r="D13" s="137"/>
      <c r="E13" s="137"/>
      <c r="F13" s="137"/>
      <c r="G13" s="137"/>
      <c r="H13" s="138"/>
    </row>
    <row r="14" spans="1:8" ht="9" customHeight="1" thickTop="1" thickBot="1">
      <c r="A14" s="8"/>
    </row>
    <row r="15" spans="1:8" ht="30" customHeight="1" thickTop="1" thickBot="1">
      <c r="A15" s="65" t="s">
        <v>210</v>
      </c>
      <c r="B15" s="65" t="s">
        <v>211</v>
      </c>
      <c r="C15" s="65" t="s">
        <v>224</v>
      </c>
      <c r="D15" s="65" t="s">
        <v>225</v>
      </c>
      <c r="E15" s="66" t="s">
        <v>1</v>
      </c>
    </row>
    <row r="16" spans="1:8" ht="12" thickTop="1">
      <c r="A16" s="1" t="s">
        <v>2</v>
      </c>
    </row>
    <row r="17" spans="1:8">
      <c r="A17" s="57" t="s">
        <v>92</v>
      </c>
      <c r="B17" s="89" t="s">
        <v>223</v>
      </c>
      <c r="C17" s="91" t="s">
        <v>95</v>
      </c>
      <c r="D17" s="56" t="s">
        <v>6</v>
      </c>
      <c r="E17" s="63" t="s">
        <v>156</v>
      </c>
    </row>
    <row r="18" spans="1:8">
      <c r="A18" s="37"/>
      <c r="D18" s="9"/>
      <c r="E18" s="59"/>
    </row>
    <row r="19" spans="1:8">
      <c r="A19" s="37"/>
      <c r="D19" s="9"/>
      <c r="E19" s="56" t="s">
        <v>158</v>
      </c>
    </row>
    <row r="20" spans="1:8">
      <c r="A20" s="37"/>
      <c r="D20" s="9"/>
      <c r="E20" s="56"/>
    </row>
    <row r="21" spans="1:8" ht="13.5" thickBot="1">
      <c r="A21" s="1" t="s">
        <v>98</v>
      </c>
      <c r="F21" s="6"/>
      <c r="G21" s="38"/>
    </row>
    <row r="22" spans="1:8" ht="12.75" thickTop="1" thickBot="1">
      <c r="A22" s="94" t="s">
        <v>207</v>
      </c>
      <c r="B22" s="108"/>
      <c r="C22" s="108"/>
      <c r="D22" s="108"/>
      <c r="E22" s="99" t="s">
        <v>160</v>
      </c>
      <c r="F22" s="64"/>
      <c r="G22" s="6"/>
    </row>
    <row r="23" spans="1:8" ht="12.75" thickTop="1" thickBot="1">
      <c r="A23" s="94" t="s">
        <v>208</v>
      </c>
      <c r="B23" s="109"/>
      <c r="C23" s="109"/>
      <c r="D23" s="109"/>
      <c r="E23" s="100" t="e">
        <f>E24-E22</f>
        <v>#VALUE!</v>
      </c>
      <c r="F23" s="6"/>
      <c r="G23" s="6"/>
    </row>
    <row r="24" spans="1:8" ht="12.75" thickTop="1" thickBot="1">
      <c r="A24" s="94" t="s">
        <v>209</v>
      </c>
      <c r="B24" s="110"/>
      <c r="C24" s="110"/>
      <c r="D24" s="110"/>
      <c r="E24" s="101" t="s">
        <v>162</v>
      </c>
      <c r="F24" s="6"/>
      <c r="G24" s="6"/>
    </row>
    <row r="25" spans="1:8" ht="12" thickTop="1">
      <c r="A25" s="52"/>
      <c r="B25" s="6"/>
      <c r="C25" s="6"/>
      <c r="D25" s="6"/>
      <c r="E25" s="39"/>
      <c r="F25" s="39"/>
      <c r="G25" s="64"/>
      <c r="H25" s="1" t="s">
        <v>4</v>
      </c>
    </row>
  </sheetData>
  <mergeCells count="4">
    <mergeCell ref="C4:E9"/>
    <mergeCell ref="A10:C11"/>
    <mergeCell ref="D10:H11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5"/>
  <sheetViews>
    <sheetView showGridLines="0" showZeros="0" zoomScaleNormal="100" workbookViewId="0">
      <selection activeCell="D28" sqref="D28"/>
    </sheetView>
  </sheetViews>
  <sheetFormatPr baseColWidth="10" defaultRowHeight="11.25"/>
  <cols>
    <col min="1" max="1" width="11.42578125" style="1"/>
    <col min="2" max="2" width="23.7109375" style="1" customWidth="1"/>
    <col min="3" max="3" width="25.7109375" style="1" customWidth="1"/>
    <col min="4" max="7" width="9.7109375" style="1" customWidth="1"/>
    <col min="8" max="16384" width="11.42578125" style="1"/>
  </cols>
  <sheetData>
    <row r="1" spans="1:8" ht="12" thickBot="1">
      <c r="A1" s="1" t="s">
        <v>0</v>
      </c>
    </row>
    <row r="2" spans="1:8" ht="13.5" customHeight="1" thickTop="1">
      <c r="A2" s="2"/>
      <c r="B2" s="5"/>
      <c r="C2" s="2" t="str">
        <f>"LICITACION No. "&amp;numerodeconcurso</f>
        <v>LICITACION No. 2009/0257-0001</v>
      </c>
      <c r="D2" s="4"/>
      <c r="E2" s="5"/>
      <c r="F2" s="2"/>
      <c r="G2" s="4"/>
      <c r="H2" s="68"/>
    </row>
    <row r="3" spans="1:8" ht="13.5" customHeight="1">
      <c r="A3" s="3"/>
      <c r="B3" s="7"/>
      <c r="C3" s="3"/>
      <c r="D3" s="6"/>
      <c r="E3" s="7"/>
      <c r="F3" s="3" t="s">
        <v>216</v>
      </c>
      <c r="G3" s="6"/>
      <c r="H3" s="74" t="s">
        <v>221</v>
      </c>
    </row>
    <row r="4" spans="1:8" ht="13.5" customHeight="1">
      <c r="A4" s="3"/>
      <c r="B4" s="7"/>
      <c r="C4" s="12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121"/>
      <c r="E4" s="122"/>
      <c r="F4" s="3"/>
      <c r="G4" s="93">
        <f>fechainicio</f>
        <v>40026</v>
      </c>
      <c r="H4" s="74"/>
    </row>
    <row r="5" spans="1:8" ht="13.5" customHeight="1" thickBot="1">
      <c r="A5" s="70" t="s">
        <v>215</v>
      </c>
      <c r="B5" s="71"/>
      <c r="C5" s="123"/>
      <c r="D5" s="121"/>
      <c r="E5" s="122"/>
      <c r="F5" s="3" t="s">
        <v>217</v>
      </c>
      <c r="G5" s="6"/>
      <c r="H5" s="97" t="s">
        <v>222</v>
      </c>
    </row>
    <row r="6" spans="1:8" ht="13.5" customHeight="1" thickTop="1" thickBot="1">
      <c r="A6" s="127" t="str">
        <f>"SUBDIRECCION DE "&amp;area&amp;" "&amp;departamento</f>
        <v>SUBDIRECCION DE Subdirección de planeación y presupuestos Licitaciones y concursos</v>
      </c>
      <c r="B6" s="128"/>
      <c r="C6" s="123"/>
      <c r="D6" s="121"/>
      <c r="E6" s="122"/>
      <c r="F6" s="3"/>
      <c r="G6" s="93">
        <f>fechaterminacion</f>
        <v>40178</v>
      </c>
      <c r="H6" s="69"/>
    </row>
    <row r="7" spans="1:8" ht="13.5" customHeight="1" thickTop="1">
      <c r="A7" s="129"/>
      <c r="B7" s="130"/>
      <c r="C7" s="123"/>
      <c r="D7" s="121"/>
      <c r="E7" s="122"/>
      <c r="F7" s="3" t="s">
        <v>218</v>
      </c>
      <c r="G7" s="6"/>
      <c r="H7" s="72" t="s">
        <v>219</v>
      </c>
    </row>
    <row r="8" spans="1:8" ht="13.5" customHeight="1">
      <c r="A8" s="129"/>
      <c r="B8" s="130"/>
      <c r="C8" s="123"/>
      <c r="D8" s="121"/>
      <c r="E8" s="122"/>
      <c r="F8" s="3"/>
      <c r="G8" s="6"/>
      <c r="H8" s="76"/>
    </row>
    <row r="9" spans="1:8" ht="13.5" customHeight="1" thickBot="1">
      <c r="A9" s="131"/>
      <c r="B9" s="132"/>
      <c r="C9" s="124"/>
      <c r="D9" s="125"/>
      <c r="E9" s="126"/>
      <c r="F9" s="67"/>
      <c r="G9" s="92" t="str">
        <f>plazocalculado&amp;"  DIAS"</f>
        <v>153  DIAS</v>
      </c>
      <c r="H9" s="73" t="s">
        <v>220</v>
      </c>
    </row>
    <row r="10" spans="1:8" ht="13.5" customHeight="1" thickTop="1">
      <c r="A10" s="114" t="str">
        <f>razonsocial</f>
        <v>Neodata, S.A. de C.V.</v>
      </c>
      <c r="B10" s="115"/>
      <c r="C10" s="116"/>
      <c r="D10" s="114" t="str">
        <f>cargo&amp;" "&amp;responsable</f>
        <v>DIRECTOR GENERAL JORGE L. DÁVALOS MICELI</v>
      </c>
      <c r="E10" s="115"/>
      <c r="F10" s="115"/>
      <c r="G10" s="115"/>
      <c r="H10" s="116"/>
    </row>
    <row r="11" spans="1:8" ht="13.5" customHeight="1" thickBot="1">
      <c r="A11" s="117"/>
      <c r="B11" s="118"/>
      <c r="C11" s="119"/>
      <c r="D11" s="117"/>
      <c r="E11" s="118"/>
      <c r="F11" s="118"/>
      <c r="G11" s="118"/>
      <c r="H11" s="119"/>
    </row>
    <row r="12" spans="1:8" ht="9" customHeight="1" thickTop="1" thickBot="1"/>
    <row r="13" spans="1:8" ht="24.75" customHeight="1" thickTop="1" thickBot="1">
      <c r="A13" s="133" t="s">
        <v>231</v>
      </c>
      <c r="B13" s="134"/>
      <c r="C13" s="134"/>
      <c r="D13" s="134"/>
      <c r="E13" s="134"/>
      <c r="F13" s="134"/>
      <c r="G13" s="134"/>
      <c r="H13" s="135"/>
    </row>
    <row r="14" spans="1:8" ht="9" customHeight="1" thickTop="1" thickBot="1">
      <c r="A14" s="8"/>
    </row>
    <row r="15" spans="1:8" ht="30" customHeight="1" thickTop="1" thickBot="1">
      <c r="A15" s="65" t="s">
        <v>210</v>
      </c>
      <c r="B15" s="65" t="s">
        <v>211</v>
      </c>
      <c r="C15" s="65" t="s">
        <v>230</v>
      </c>
      <c r="D15" s="65" t="s">
        <v>228</v>
      </c>
      <c r="E15" s="65" t="s">
        <v>229</v>
      </c>
      <c r="F15" s="66" t="s">
        <v>1</v>
      </c>
    </row>
    <row r="16" spans="1:8" ht="12" thickTop="1">
      <c r="A16" s="1" t="s">
        <v>2</v>
      </c>
    </row>
    <row r="17" spans="1:8">
      <c r="A17" s="57" t="s">
        <v>92</v>
      </c>
      <c r="B17" s="89" t="s">
        <v>223</v>
      </c>
      <c r="C17" s="91" t="s">
        <v>95</v>
      </c>
      <c r="D17" s="75" t="s">
        <v>3</v>
      </c>
      <c r="E17" s="56" t="s">
        <v>6</v>
      </c>
      <c r="F17" s="63" t="s">
        <v>156</v>
      </c>
    </row>
    <row r="18" spans="1:8">
      <c r="A18" s="37"/>
      <c r="E18" s="9"/>
      <c r="F18" s="59"/>
    </row>
    <row r="19" spans="1:8">
      <c r="A19" s="37"/>
      <c r="E19" s="9"/>
      <c r="F19" s="56" t="s">
        <v>158</v>
      </c>
    </row>
    <row r="20" spans="1:8">
      <c r="A20" s="37"/>
      <c r="E20" s="9"/>
      <c r="F20" s="56"/>
    </row>
    <row r="21" spans="1:8" ht="13.5" thickBot="1">
      <c r="A21" s="1" t="s">
        <v>98</v>
      </c>
      <c r="G21" s="38"/>
    </row>
    <row r="22" spans="1:8" ht="12" thickTop="1">
      <c r="A22" s="105" t="s">
        <v>207</v>
      </c>
      <c r="B22" s="108"/>
      <c r="C22" s="108"/>
      <c r="D22" s="108"/>
      <c r="E22" s="108"/>
      <c r="F22" s="99" t="s">
        <v>160</v>
      </c>
      <c r="G22" s="6"/>
    </row>
    <row r="23" spans="1:8">
      <c r="A23" s="106" t="s">
        <v>208</v>
      </c>
      <c r="B23" s="109"/>
      <c r="C23" s="109"/>
      <c r="D23" s="109"/>
      <c r="E23" s="109"/>
      <c r="F23" s="100" t="e">
        <f>F24-F22</f>
        <v>#VALUE!</v>
      </c>
      <c r="G23" s="6"/>
    </row>
    <row r="24" spans="1:8" ht="12" thickBot="1">
      <c r="A24" s="107" t="s">
        <v>209</v>
      </c>
      <c r="B24" s="110"/>
      <c r="C24" s="110"/>
      <c r="D24" s="110"/>
      <c r="E24" s="110"/>
      <c r="F24" s="101" t="s">
        <v>162</v>
      </c>
      <c r="G24" s="6"/>
    </row>
    <row r="25" spans="1:8" ht="12" thickTop="1">
      <c r="A25" s="52"/>
      <c r="B25" s="6"/>
      <c r="C25" s="6"/>
      <c r="D25" s="6"/>
      <c r="E25" s="39"/>
      <c r="F25" s="39"/>
      <c r="G25" s="64"/>
      <c r="H25" s="1" t="s">
        <v>4</v>
      </c>
    </row>
  </sheetData>
  <mergeCells count="5">
    <mergeCell ref="C4:E9"/>
    <mergeCell ref="A10:C11"/>
    <mergeCell ref="D10:H11"/>
    <mergeCell ref="A13:H13"/>
    <mergeCell ref="A6:B9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60</vt:i4>
      </vt:variant>
    </vt:vector>
  </HeadingPairs>
  <TitlesOfParts>
    <vt:vector size="65" baseType="lpstr">
      <vt:lpstr>N_Campos Generales</vt:lpstr>
      <vt:lpstr>N_Campos Especificos</vt:lpstr>
      <vt:lpstr>ANEXO AE12 Mo</vt:lpstr>
      <vt:lpstr>ANEXO AE13 Maq</vt:lpstr>
      <vt:lpstr>ANEXO AE14 Mat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Company>NEODATA S. A. DE C. V.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Suministros por Concepto</dc:title>
  <dc:subject>Programa de Suministros por Concepto</dc:subject>
  <dc:creator>MIGUEL ANGEL RUIZ SANCHEZ</dc:creator>
  <cp:lastModifiedBy>Castulo</cp:lastModifiedBy>
  <cp:lastPrinted>2009-11-19T19:01:03Z</cp:lastPrinted>
  <dcterms:created xsi:type="dcterms:W3CDTF">2003-10-02T22:59:07Z</dcterms:created>
  <dcterms:modified xsi:type="dcterms:W3CDTF">2010-09-04T01:21:29Z</dcterms:modified>
</cp:coreProperties>
</file>